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989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T7" i="2" l="1"/>
  <c r="T6" i="2"/>
  <c r="T5" i="2"/>
  <c r="T4" i="2"/>
  <c r="T3" i="2"/>
  <c r="Q7" i="2"/>
  <c r="Q6" i="2"/>
  <c r="Q5" i="2"/>
  <c r="Q4" i="2"/>
  <c r="Q3" i="2"/>
  <c r="M7" i="2"/>
  <c r="M6" i="2"/>
  <c r="M5" i="2"/>
  <c r="M4" i="2"/>
  <c r="M3" i="2"/>
  <c r="J7" i="2"/>
  <c r="J6" i="2"/>
  <c r="J5" i="2"/>
  <c r="J4" i="2"/>
  <c r="J3" i="2"/>
  <c r="F7" i="2"/>
  <c r="F6" i="2"/>
  <c r="F5" i="2"/>
  <c r="F4" i="2"/>
  <c r="F3" i="2"/>
  <c r="C7" i="2"/>
  <c r="C6" i="2"/>
  <c r="C5" i="2"/>
  <c r="C4" i="2"/>
  <c r="C3" i="2"/>
  <c r="S4" i="2"/>
  <c r="S5" i="2"/>
  <c r="U5" i="2" s="1"/>
  <c r="S6" i="2"/>
  <c r="S7" i="2"/>
  <c r="P5" i="2"/>
  <c r="P7" i="2"/>
  <c r="S3" i="2"/>
  <c r="P3" i="2"/>
  <c r="L4" i="2"/>
  <c r="L5" i="2"/>
  <c r="L6" i="2"/>
  <c r="L7" i="2"/>
  <c r="L3" i="2"/>
  <c r="I7" i="2"/>
  <c r="E6" i="2"/>
  <c r="B3" i="2"/>
  <c r="N3" i="2" l="1"/>
  <c r="N4" i="2"/>
  <c r="U4" i="2"/>
  <c r="N7" i="2"/>
  <c r="U7" i="2"/>
  <c r="N5" i="2"/>
  <c r="U3" i="2"/>
  <c r="U6" i="2"/>
  <c r="N6" i="2"/>
  <c r="U19" i="1"/>
  <c r="T19" i="1"/>
  <c r="S19" i="1"/>
  <c r="R19" i="1"/>
  <c r="Q19" i="1"/>
  <c r="P19" i="1"/>
  <c r="O19" i="1"/>
  <c r="N19" i="1"/>
  <c r="U18" i="1"/>
  <c r="T18" i="1"/>
  <c r="S18" i="1"/>
  <c r="R18" i="1"/>
  <c r="Q18" i="1"/>
  <c r="P18" i="1"/>
  <c r="O18" i="1"/>
  <c r="N18" i="1"/>
  <c r="U17" i="1"/>
  <c r="T17" i="1"/>
  <c r="S17" i="1"/>
  <c r="E7" i="2" s="1"/>
  <c r="R17" i="1"/>
  <c r="B7" i="2" s="1"/>
  <c r="Q17" i="1"/>
  <c r="P17" i="1"/>
  <c r="O17" i="1"/>
  <c r="N17" i="1"/>
  <c r="W16" i="1"/>
  <c r="V16" i="1"/>
  <c r="S16" i="1"/>
  <c r="R16" i="1"/>
  <c r="Q16" i="1"/>
  <c r="P16" i="1"/>
  <c r="P6" i="2" s="1"/>
  <c r="O16" i="1"/>
  <c r="N16" i="1"/>
  <c r="W15" i="1"/>
  <c r="V15" i="1"/>
  <c r="S15" i="1"/>
  <c r="R15" i="1"/>
  <c r="I6" i="2" s="1"/>
  <c r="Q15" i="1"/>
  <c r="P15" i="1"/>
  <c r="O15" i="1"/>
  <c r="N15" i="1"/>
  <c r="W14" i="1"/>
  <c r="V14" i="1"/>
  <c r="S14" i="1"/>
  <c r="R14" i="1"/>
  <c r="Q14" i="1"/>
  <c r="P14" i="1"/>
  <c r="B6" i="2" s="1"/>
  <c r="O14" i="1"/>
  <c r="N14" i="1"/>
  <c r="W13" i="1"/>
  <c r="V13" i="1"/>
  <c r="U13" i="1"/>
  <c r="T13" i="1"/>
  <c r="Q13" i="1"/>
  <c r="P13" i="1"/>
  <c r="O13" i="1"/>
  <c r="N13" i="1"/>
  <c r="W12" i="1"/>
  <c r="V12" i="1"/>
  <c r="U12" i="1"/>
  <c r="T12" i="1"/>
  <c r="I5" i="2" s="1"/>
  <c r="Q12" i="1"/>
  <c r="P12" i="1"/>
  <c r="O12" i="1"/>
  <c r="N12" i="1"/>
  <c r="W11" i="1"/>
  <c r="E5" i="2" s="1"/>
  <c r="V11" i="1"/>
  <c r="B5" i="2" s="1"/>
  <c r="U11" i="1"/>
  <c r="T11" i="1"/>
  <c r="Q11" i="1"/>
  <c r="P11" i="1"/>
  <c r="O11" i="1"/>
  <c r="N11" i="1"/>
  <c r="W10" i="1"/>
  <c r="V10" i="1"/>
  <c r="U10" i="1"/>
  <c r="T10" i="1"/>
  <c r="P4" i="2" s="1"/>
  <c r="S10" i="1"/>
  <c r="R10" i="1"/>
  <c r="O10" i="1"/>
  <c r="N10" i="1"/>
  <c r="W9" i="1"/>
  <c r="V9" i="1"/>
  <c r="U9" i="1"/>
  <c r="T9" i="1"/>
  <c r="S9" i="1"/>
  <c r="R9" i="1"/>
  <c r="O9" i="1"/>
  <c r="N9" i="1"/>
  <c r="I4" i="2" s="1"/>
  <c r="W8" i="1"/>
  <c r="V8" i="1"/>
  <c r="U8" i="1"/>
  <c r="T8" i="1"/>
  <c r="B4" i="2" s="1"/>
  <c r="S8" i="1"/>
  <c r="R8" i="1"/>
  <c r="O8" i="1"/>
  <c r="E4" i="2" s="1"/>
  <c r="N8" i="1"/>
  <c r="W7" i="1"/>
  <c r="V7" i="1"/>
  <c r="U7" i="1"/>
  <c r="T7" i="1"/>
  <c r="S7" i="1"/>
  <c r="R7" i="1"/>
  <c r="Q7" i="1"/>
  <c r="P7" i="1"/>
  <c r="W6" i="1"/>
  <c r="V6" i="1"/>
  <c r="U6" i="1"/>
  <c r="T6" i="1"/>
  <c r="S6" i="1"/>
  <c r="R6" i="1"/>
  <c r="Q6" i="1"/>
  <c r="P6" i="1"/>
  <c r="I3" i="2" s="1"/>
  <c r="W5" i="1"/>
  <c r="V5" i="1"/>
  <c r="U5" i="1"/>
  <c r="T5" i="1"/>
  <c r="S5" i="1"/>
  <c r="R5" i="1"/>
  <c r="Q5" i="1"/>
  <c r="E3" i="2" s="1"/>
  <c r="P5" i="1"/>
  <c r="G3" i="2" l="1"/>
  <c r="R7" i="2"/>
  <c r="R4" i="2"/>
  <c r="R3" i="2"/>
  <c r="R5" i="2"/>
  <c r="R6" i="2"/>
  <c r="K6" i="2"/>
  <c r="K4" i="2"/>
  <c r="K5" i="2"/>
  <c r="D5" i="2"/>
  <c r="K3" i="2"/>
  <c r="K7" i="2"/>
  <c r="G7" i="2"/>
  <c r="G5" i="2"/>
  <c r="G4" i="2"/>
  <c r="D7" i="2"/>
  <c r="G6" i="2"/>
  <c r="D3" i="2"/>
  <c r="D4" i="2"/>
  <c r="D6" i="2"/>
  <c r="M11" i="1"/>
  <c r="M17" i="1"/>
  <c r="M14" i="1"/>
  <c r="M5" i="1"/>
  <c r="M8" i="1"/>
  <c r="M20" i="1" l="1"/>
</calcChain>
</file>

<file path=xl/sharedStrings.xml><?xml version="1.0" encoding="utf-8"?>
<sst xmlns="http://schemas.openxmlformats.org/spreadsheetml/2006/main" count="67" uniqueCount="22">
  <si>
    <t>Men</t>
  </si>
  <si>
    <t>Women</t>
  </si>
  <si>
    <t xml:space="preserve">Women </t>
  </si>
  <si>
    <t>England</t>
  </si>
  <si>
    <t>Scotland</t>
  </si>
  <si>
    <t>Wales</t>
  </si>
  <si>
    <t>Ireland</t>
  </si>
  <si>
    <t>N.Ireland</t>
  </si>
  <si>
    <t>Victories</t>
  </si>
  <si>
    <t>Foil</t>
  </si>
  <si>
    <t>Epee</t>
  </si>
  <si>
    <t>Sabre</t>
  </si>
  <si>
    <t>MF</t>
  </si>
  <si>
    <t>WF</t>
  </si>
  <si>
    <t>ME</t>
  </si>
  <si>
    <t>WE</t>
  </si>
  <si>
    <t>MS</t>
  </si>
  <si>
    <t>WS</t>
  </si>
  <si>
    <t>V</t>
  </si>
  <si>
    <t>Ind</t>
  </si>
  <si>
    <t>Rank</t>
  </si>
  <si>
    <t>Rank w/Ind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</si>
</sst>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5"/>
      <color indexed="8"/>
      <name val="Helvetica"/>
    </font>
    <font>
      <sz val="11"/>
      <color indexed="8"/>
      <name val="Calibri"/>
    </font>
    <font>
      <sz val="11"/>
      <color indexed="8"/>
      <name val="Calibri"/>
      <family val="2"/>
    </font>
    <font>
      <sz val="11"/>
      <color indexed="8"/>
      <name val="Helvetica"/>
    </font>
    <font>
      <sz val="11"/>
      <color indexed="8"/>
      <name val="Helvetica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73">
    <xf numFmtId="0" fontId="0" fillId="0" borderId="0" xfId="0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2" borderId="1" xfId="0" applyNumberFormat="1" applyFont="1" applyFill="1" applyBorder="1" applyAlignment="1"/>
    <xf numFmtId="49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49" fontId="0" fillId="2" borderId="3" xfId="0" applyNumberFormat="1" applyFont="1" applyFill="1" applyBorder="1" applyAlignment="1"/>
    <xf numFmtId="49" fontId="0" fillId="3" borderId="4" xfId="0" applyNumberFormat="1" applyFont="1" applyFill="1" applyBorder="1" applyAlignment="1"/>
    <xf numFmtId="1" fontId="1" fillId="4" borderId="6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3" borderId="8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0" fontId="0" fillId="2" borderId="11" xfId="0" applyNumberFormat="1" applyFont="1" applyFill="1" applyBorder="1" applyAlignment="1"/>
    <xf numFmtId="0" fontId="0" fillId="2" borderId="12" xfId="0" applyNumberFormat="1" applyFont="1" applyFill="1" applyBorder="1" applyAlignment="1"/>
    <xf numFmtId="0" fontId="0" fillId="3" borderId="6" xfId="0" applyNumberFormat="1" applyFont="1" applyFill="1" applyBorder="1" applyAlignment="1"/>
    <xf numFmtId="0" fontId="0" fillId="3" borderId="13" xfId="0" applyNumberFormat="1" applyFont="1" applyFill="1" applyBorder="1" applyAlignment="1"/>
    <xf numFmtId="49" fontId="0" fillId="5" borderId="4" xfId="0" applyNumberFormat="1" applyFont="1" applyFill="1" applyBorder="1" applyAlignment="1"/>
    <xf numFmtId="1" fontId="1" fillId="5" borderId="6" xfId="0" applyNumberFormat="1" applyFont="1" applyFill="1" applyBorder="1" applyAlignment="1">
      <alignment horizontal="center"/>
    </xf>
    <xf numFmtId="1" fontId="1" fillId="5" borderId="7" xfId="0" applyNumberFormat="1" applyFont="1" applyFill="1" applyBorder="1" applyAlignment="1">
      <alignment horizontal="center"/>
    </xf>
    <xf numFmtId="1" fontId="1" fillId="5" borderId="14" xfId="0" applyNumberFormat="1" applyFont="1" applyFill="1" applyBorder="1" applyAlignment="1">
      <alignment horizontal="center"/>
    </xf>
    <xf numFmtId="0" fontId="0" fillId="5" borderId="6" xfId="0" applyNumberFormat="1" applyFont="1" applyFill="1" applyBorder="1" applyAlignment="1"/>
    <xf numFmtId="0" fontId="0" fillId="5" borderId="13" xfId="0" applyNumberFormat="1" applyFont="1" applyFill="1" applyBorder="1" applyAlignment="1"/>
    <xf numFmtId="49" fontId="0" fillId="6" borderId="4" xfId="0" applyNumberFormat="1" applyFont="1" applyFill="1" applyBorder="1" applyAlignment="1"/>
    <xf numFmtId="1" fontId="1" fillId="4" borderId="16" xfId="0" applyNumberFormat="1" applyFont="1" applyFill="1" applyBorder="1" applyAlignment="1">
      <alignment horizontal="center"/>
    </xf>
    <xf numFmtId="1" fontId="1" fillId="4" borderId="17" xfId="0" applyNumberFormat="1" applyFont="1" applyFill="1" applyBorder="1" applyAlignment="1">
      <alignment horizontal="center"/>
    </xf>
    <xf numFmtId="1" fontId="1" fillId="6" borderId="18" xfId="0" applyNumberFormat="1" applyFont="1" applyFill="1" applyBorder="1" applyAlignment="1">
      <alignment horizontal="center"/>
    </xf>
    <xf numFmtId="1" fontId="1" fillId="6" borderId="17" xfId="0" applyNumberFormat="1" applyFont="1" applyFill="1" applyBorder="1" applyAlignment="1">
      <alignment horizontal="center"/>
    </xf>
    <xf numFmtId="1" fontId="1" fillId="6" borderId="18" xfId="0" applyNumberFormat="1" applyFont="1" applyFill="1" applyBorder="1" applyAlignment="1">
      <alignment horizontal="center" vertical="top"/>
    </xf>
    <xf numFmtId="0" fontId="0" fillId="2" borderId="20" xfId="0" applyNumberFormat="1" applyFont="1" applyFill="1" applyBorder="1" applyAlignment="1"/>
    <xf numFmtId="0" fontId="0" fillId="2" borderId="21" xfId="0" applyNumberFormat="1" applyFont="1" applyFill="1" applyBorder="1" applyAlignment="1"/>
    <xf numFmtId="0" fontId="0" fillId="6" borderId="6" xfId="0" applyNumberFormat="1" applyFont="1" applyFill="1" applyBorder="1" applyAlignment="1"/>
    <xf numFmtId="0" fontId="0" fillId="6" borderId="13" xfId="0" applyNumberFormat="1" applyFont="1" applyFill="1" applyBorder="1" applyAlignment="1"/>
    <xf numFmtId="1" fontId="1" fillId="4" borderId="8" xfId="0" applyNumberFormat="1" applyFont="1" applyFill="1" applyBorder="1" applyAlignment="1">
      <alignment horizontal="center"/>
    </xf>
    <xf numFmtId="1" fontId="1" fillId="4" borderId="9" xfId="0" applyNumberFormat="1" applyFont="1" applyFill="1" applyBorder="1" applyAlignment="1">
      <alignment horizontal="center"/>
    </xf>
    <xf numFmtId="0" fontId="0" fillId="3" borderId="14" xfId="0" applyNumberFormat="1" applyFont="1" applyFill="1" applyBorder="1" applyAlignment="1"/>
    <xf numFmtId="0" fontId="0" fillId="2" borderId="23" xfId="0" applyNumberFormat="1" applyFont="1" applyFill="1" applyBorder="1" applyAlignment="1"/>
    <xf numFmtId="0" fontId="0" fillId="2" borderId="24" xfId="0" applyNumberFormat="1" applyFont="1" applyFill="1" applyBorder="1" applyAlignment="1"/>
    <xf numFmtId="1" fontId="1" fillId="4" borderId="14" xfId="0" applyNumberFormat="1" applyFont="1" applyFill="1" applyBorder="1" applyAlignment="1">
      <alignment horizontal="center"/>
    </xf>
    <xf numFmtId="0" fontId="0" fillId="5" borderId="14" xfId="0" applyNumberFormat="1" applyFont="1" applyFill="1" applyBorder="1" applyAlignment="1"/>
    <xf numFmtId="0" fontId="0" fillId="2" borderId="25" xfId="0" applyNumberFormat="1" applyFont="1" applyFill="1" applyBorder="1" applyAlignment="1"/>
    <xf numFmtId="1" fontId="1" fillId="4" borderId="18" xfId="0" applyNumberFormat="1" applyFont="1" applyFill="1" applyBorder="1" applyAlignment="1">
      <alignment horizontal="center"/>
    </xf>
    <xf numFmtId="0" fontId="0" fillId="6" borderId="14" xfId="0" applyNumberFormat="1" applyFont="1" applyFill="1" applyBorder="1" applyAlignment="1"/>
    <xf numFmtId="0" fontId="0" fillId="2" borderId="26" xfId="0" applyNumberFormat="1" applyFont="1" applyFill="1" applyBorder="1" applyAlignment="1"/>
    <xf numFmtId="0" fontId="0" fillId="2" borderId="27" xfId="0" applyNumberFormat="1" applyFont="1" applyFill="1" applyBorder="1" applyAlignment="1"/>
    <xf numFmtId="0" fontId="0" fillId="2" borderId="28" xfId="0" applyNumberFormat="1" applyFont="1" applyFill="1" applyBorder="1" applyAlignment="1"/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NumberFormat="1" applyFont="1" applyAlignment="1">
      <alignment vertical="top"/>
    </xf>
    <xf numFmtId="0" fontId="4" fillId="0" borderId="29" xfId="0" applyNumberFormat="1" applyFont="1" applyBorder="1" applyAlignment="1">
      <alignment vertical="top"/>
    </xf>
    <xf numFmtId="1" fontId="4" fillId="0" borderId="29" xfId="0" applyNumberFormat="1" applyFont="1" applyBorder="1" applyAlignment="1">
      <alignment vertical="top"/>
    </xf>
    <xf numFmtId="0" fontId="0" fillId="2" borderId="29" xfId="0" applyNumberFormat="1" applyFont="1" applyFill="1" applyBorder="1" applyAlignment="1"/>
    <xf numFmtId="49" fontId="1" fillId="2" borderId="29" xfId="0" applyNumberFormat="1" applyFont="1" applyFill="1" applyBorder="1" applyAlignment="1">
      <alignment horizontal="center"/>
    </xf>
    <xf numFmtId="49" fontId="4" fillId="2" borderId="29" xfId="0" applyNumberFormat="1" applyFont="1" applyFill="1" applyBorder="1" applyAlignment="1">
      <alignment horizontal="center"/>
    </xf>
    <xf numFmtId="49" fontId="2" fillId="2" borderId="29" xfId="0" applyNumberFormat="1" applyFont="1" applyFill="1" applyBorder="1" applyAlignment="1">
      <alignment horizontal="center"/>
    </xf>
    <xf numFmtId="49" fontId="2" fillId="2" borderId="29" xfId="0" applyNumberFormat="1" applyFont="1" applyFill="1" applyBorder="1" applyAlignment="1">
      <alignment horizontal="right"/>
    </xf>
    <xf numFmtId="1" fontId="3" fillId="2" borderId="29" xfId="0" applyNumberFormat="1" applyFont="1" applyFill="1" applyBorder="1" applyAlignment="1"/>
    <xf numFmtId="0" fontId="3" fillId="2" borderId="29" xfId="0" applyNumberFormat="1" applyFont="1" applyFill="1" applyBorder="1" applyAlignment="1"/>
    <xf numFmtId="0" fontId="4" fillId="2" borderId="29" xfId="0" applyNumberFormat="1" applyFont="1" applyFill="1" applyBorder="1" applyAlignment="1"/>
    <xf numFmtId="49" fontId="2" fillId="7" borderId="29" xfId="0" applyNumberFormat="1" applyFont="1" applyFill="1" applyBorder="1" applyAlignment="1">
      <alignment horizontal="center"/>
    </xf>
    <xf numFmtId="1" fontId="3" fillId="7" borderId="29" xfId="0" applyNumberFormat="1" applyFont="1" applyFill="1" applyBorder="1" applyAlignment="1"/>
    <xf numFmtId="0" fontId="4" fillId="7" borderId="29" xfId="0" applyNumberFormat="1" applyFont="1" applyFill="1" applyBorder="1" applyAlignment="1">
      <alignment vertical="top"/>
    </xf>
    <xf numFmtId="0" fontId="1" fillId="2" borderId="10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8CCE4"/>
      <rgbColor rgb="FFB2A1C7"/>
      <rgbColor rgb="FFFAB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70D72"/>
      </a:accent1>
      <a:accent2>
        <a:srgbClr val="228FD7"/>
      </a:accent2>
      <a:accent3>
        <a:srgbClr val="5EB82B"/>
      </a:accent3>
      <a:accent4>
        <a:srgbClr val="FF0F1B"/>
      </a:accent4>
      <a:accent5>
        <a:srgbClr val="FF992E"/>
      </a:accent5>
      <a:accent6>
        <a:srgbClr val="EDC926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0"/>
  <sheetViews>
    <sheetView showGridLines="0" tabSelected="1" topLeftCell="A2" workbookViewId="0">
      <selection activeCell="E13" sqref="E13"/>
    </sheetView>
  </sheetViews>
  <sheetFormatPr defaultColWidth="6.64453125" defaultRowHeight="15" customHeight="1" x14ac:dyDescent="0.4"/>
  <cols>
    <col min="1" max="4" width="6.64453125" style="1" customWidth="1"/>
    <col min="5" max="5" width="7" style="1" customWidth="1"/>
    <col min="6" max="13" width="6.64453125" style="1" customWidth="1"/>
    <col min="14" max="23" width="6.64453125" style="1" hidden="1" customWidth="1"/>
    <col min="24" max="256" width="6.64453125" style="1" customWidth="1"/>
  </cols>
  <sheetData>
    <row r="1" spans="1:23" ht="20.149999999999999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0.149999999999999" customHeight="1" x14ac:dyDescent="0.4">
      <c r="A2" s="2"/>
      <c r="B2" s="2"/>
      <c r="C2" s="3" t="s">
        <v>0</v>
      </c>
      <c r="D2" s="3" t="s">
        <v>1</v>
      </c>
      <c r="E2" s="3" t="s">
        <v>0</v>
      </c>
      <c r="F2" s="3" t="s">
        <v>1</v>
      </c>
      <c r="G2" s="3" t="s">
        <v>0</v>
      </c>
      <c r="H2" s="3" t="s">
        <v>1</v>
      </c>
      <c r="I2" s="3" t="s">
        <v>0</v>
      </c>
      <c r="J2" s="3" t="s">
        <v>1</v>
      </c>
      <c r="K2" s="3" t="s">
        <v>0</v>
      </c>
      <c r="L2" s="3" t="s">
        <v>2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20.149999999999999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20.149999999999999" customHeight="1" x14ac:dyDescent="0.4">
      <c r="A4" s="4"/>
      <c r="B4" s="2"/>
      <c r="C4" s="69" t="s">
        <v>3</v>
      </c>
      <c r="D4" s="70"/>
      <c r="E4" s="67" t="s">
        <v>4</v>
      </c>
      <c r="F4" s="68"/>
      <c r="G4" s="67" t="s">
        <v>5</v>
      </c>
      <c r="H4" s="68"/>
      <c r="I4" s="67" t="s">
        <v>6</v>
      </c>
      <c r="J4" s="68"/>
      <c r="K4" s="67" t="s">
        <v>7</v>
      </c>
      <c r="L4" s="68"/>
      <c r="M4" s="5" t="s">
        <v>8</v>
      </c>
      <c r="N4" s="2"/>
      <c r="O4" s="2"/>
      <c r="P4" s="4"/>
      <c r="Q4" s="4"/>
      <c r="R4" s="4"/>
      <c r="S4" s="4"/>
      <c r="T4" s="4"/>
      <c r="U4" s="4"/>
      <c r="V4" s="4"/>
      <c r="W4" s="4"/>
    </row>
    <row r="5" spans="1:23" ht="20.149999999999999" customHeight="1" x14ac:dyDescent="0.4">
      <c r="A5" s="6" t="s">
        <v>9</v>
      </c>
      <c r="B5" s="71" t="s">
        <v>3</v>
      </c>
      <c r="C5" s="7"/>
      <c r="D5" s="8"/>
      <c r="E5" s="9">
        <v>45</v>
      </c>
      <c r="F5" s="10">
        <v>45</v>
      </c>
      <c r="G5" s="9">
        <v>44</v>
      </c>
      <c r="H5" s="10">
        <v>45</v>
      </c>
      <c r="I5" s="9">
        <v>45</v>
      </c>
      <c r="J5" s="10">
        <v>45</v>
      </c>
      <c r="K5" s="9">
        <v>35</v>
      </c>
      <c r="L5" s="10">
        <v>45</v>
      </c>
      <c r="M5" s="62">
        <f>SUM(N5:W5)+SUM(N6:W6)+SUM(N7:W7)</f>
        <v>21</v>
      </c>
      <c r="N5" s="11"/>
      <c r="O5" s="12"/>
      <c r="P5" s="13">
        <f t="shared" ref="P5:Q7" si="0">IF(E5&gt;C8,1,0)</f>
        <v>1</v>
      </c>
      <c r="Q5" s="13">
        <f t="shared" si="0"/>
        <v>1</v>
      </c>
      <c r="R5" s="13">
        <f t="shared" ref="R5:S7" si="1">IF(G5&gt;C11,1,0)</f>
        <v>0</v>
      </c>
      <c r="S5" s="13">
        <f t="shared" si="1"/>
        <v>1</v>
      </c>
      <c r="T5" s="13">
        <f t="shared" ref="T5:U7" si="2">IF(I5&gt;C14,1,0)</f>
        <v>1</v>
      </c>
      <c r="U5" s="13">
        <f t="shared" si="2"/>
        <v>1</v>
      </c>
      <c r="V5" s="13">
        <f t="shared" ref="V5:W7" si="3">IF(K5&gt;C17,1,0)</f>
        <v>0</v>
      </c>
      <c r="W5" s="14">
        <f t="shared" si="3"/>
        <v>1</v>
      </c>
    </row>
    <row r="6" spans="1:23" ht="20.149999999999999" customHeight="1" x14ac:dyDescent="0.4">
      <c r="A6" s="15" t="s">
        <v>10</v>
      </c>
      <c r="B6" s="72"/>
      <c r="C6" s="7"/>
      <c r="D6" s="7"/>
      <c r="E6" s="16">
        <v>45</v>
      </c>
      <c r="F6" s="17">
        <v>45</v>
      </c>
      <c r="G6" s="18">
        <v>45</v>
      </c>
      <c r="H6" s="17">
        <v>44</v>
      </c>
      <c r="I6" s="18">
        <v>45</v>
      </c>
      <c r="J6" s="17">
        <v>34</v>
      </c>
      <c r="K6" s="18">
        <v>45</v>
      </c>
      <c r="L6" s="17">
        <v>45</v>
      </c>
      <c r="M6" s="63"/>
      <c r="N6" s="11"/>
      <c r="O6" s="12"/>
      <c r="P6" s="19">
        <f t="shared" si="0"/>
        <v>1</v>
      </c>
      <c r="Q6" s="19">
        <f t="shared" si="0"/>
        <v>1</v>
      </c>
      <c r="R6" s="19">
        <f t="shared" si="1"/>
        <v>1</v>
      </c>
      <c r="S6" s="19">
        <f t="shared" si="1"/>
        <v>1</v>
      </c>
      <c r="T6" s="19">
        <f t="shared" si="2"/>
        <v>1</v>
      </c>
      <c r="U6" s="19">
        <f t="shared" si="2"/>
        <v>1</v>
      </c>
      <c r="V6" s="19">
        <f t="shared" si="3"/>
        <v>1</v>
      </c>
      <c r="W6" s="20">
        <f t="shared" si="3"/>
        <v>1</v>
      </c>
    </row>
    <row r="7" spans="1:23" ht="20.149999999999999" customHeight="1" x14ac:dyDescent="0.4">
      <c r="A7" s="21" t="s">
        <v>11</v>
      </c>
      <c r="B7" s="72"/>
      <c r="C7" s="22"/>
      <c r="D7" s="23"/>
      <c r="E7" s="24">
        <v>38</v>
      </c>
      <c r="F7" s="25">
        <v>45</v>
      </c>
      <c r="G7" s="26">
        <v>45</v>
      </c>
      <c r="H7" s="25">
        <v>45</v>
      </c>
      <c r="I7" s="24">
        <v>45</v>
      </c>
      <c r="J7" s="25">
        <v>45</v>
      </c>
      <c r="K7" s="24">
        <v>45</v>
      </c>
      <c r="L7" s="25">
        <v>45</v>
      </c>
      <c r="M7" s="64"/>
      <c r="N7" s="27"/>
      <c r="O7" s="28"/>
      <c r="P7" s="29">
        <f t="shared" si="0"/>
        <v>0</v>
      </c>
      <c r="Q7" s="29">
        <f t="shared" si="0"/>
        <v>1</v>
      </c>
      <c r="R7" s="29">
        <f t="shared" si="1"/>
        <v>1</v>
      </c>
      <c r="S7" s="29">
        <f t="shared" si="1"/>
        <v>1</v>
      </c>
      <c r="T7" s="29">
        <f t="shared" si="2"/>
        <v>1</v>
      </c>
      <c r="U7" s="29">
        <f t="shared" si="2"/>
        <v>1</v>
      </c>
      <c r="V7" s="29">
        <f t="shared" si="3"/>
        <v>1</v>
      </c>
      <c r="W7" s="30">
        <f t="shared" si="3"/>
        <v>1</v>
      </c>
    </row>
    <row r="8" spans="1:23" ht="20.149999999999999" customHeight="1" x14ac:dyDescent="0.4">
      <c r="A8" s="6" t="s">
        <v>9</v>
      </c>
      <c r="B8" s="65" t="s">
        <v>4</v>
      </c>
      <c r="C8" s="9">
        <v>35</v>
      </c>
      <c r="D8" s="10">
        <v>40</v>
      </c>
      <c r="E8" s="31"/>
      <c r="F8" s="32"/>
      <c r="G8" s="9">
        <v>31</v>
      </c>
      <c r="H8" s="10">
        <v>45</v>
      </c>
      <c r="I8" s="9">
        <v>45</v>
      </c>
      <c r="J8" s="10">
        <v>43</v>
      </c>
      <c r="K8" s="9">
        <v>35</v>
      </c>
      <c r="L8" s="10">
        <v>41</v>
      </c>
      <c r="M8" s="62">
        <f>SUM(N8:W8)+SUM(N9:W9)+SUM(N10:W10)</f>
        <v>13</v>
      </c>
      <c r="N8" s="33">
        <f t="shared" ref="N8:O10" si="4">IF(C8&gt;E5,1,0)</f>
        <v>0</v>
      </c>
      <c r="O8" s="13">
        <f t="shared" si="4"/>
        <v>0</v>
      </c>
      <c r="P8" s="34"/>
      <c r="Q8" s="35"/>
      <c r="R8" s="13">
        <f t="shared" ref="R8:S10" si="5">IF(G8&gt;E11,1,0)</f>
        <v>0</v>
      </c>
      <c r="S8" s="13">
        <f t="shared" si="5"/>
        <v>1</v>
      </c>
      <c r="T8" s="13">
        <f t="shared" ref="T8:U10" si="6">IF(I8&gt;E14,1,0)</f>
        <v>1</v>
      </c>
      <c r="U8" s="13">
        <f t="shared" si="6"/>
        <v>1</v>
      </c>
      <c r="V8" s="13">
        <f t="shared" ref="V8:W10" si="7">IF(K8&gt;E17,1,0)</f>
        <v>0</v>
      </c>
      <c r="W8" s="14">
        <f t="shared" si="7"/>
        <v>0</v>
      </c>
    </row>
    <row r="9" spans="1:23" ht="20.149999999999999" customHeight="1" x14ac:dyDescent="0.4">
      <c r="A9" s="15" t="s">
        <v>10</v>
      </c>
      <c r="B9" s="66"/>
      <c r="C9" s="18">
        <v>32</v>
      </c>
      <c r="D9" s="17">
        <v>26</v>
      </c>
      <c r="E9" s="36"/>
      <c r="F9" s="8"/>
      <c r="G9" s="18">
        <v>37</v>
      </c>
      <c r="H9" s="17">
        <v>45</v>
      </c>
      <c r="I9" s="18">
        <v>45</v>
      </c>
      <c r="J9" s="17">
        <v>43</v>
      </c>
      <c r="K9" s="18">
        <v>45</v>
      </c>
      <c r="L9" s="17"/>
      <c r="M9" s="63"/>
      <c r="N9" s="37">
        <f t="shared" si="4"/>
        <v>0</v>
      </c>
      <c r="O9" s="19">
        <f t="shared" si="4"/>
        <v>0</v>
      </c>
      <c r="P9" s="38"/>
      <c r="Q9" s="12"/>
      <c r="R9" s="19">
        <f t="shared" si="5"/>
        <v>0</v>
      </c>
      <c r="S9" s="19">
        <f t="shared" si="5"/>
        <v>1</v>
      </c>
      <c r="T9" s="19">
        <f t="shared" si="6"/>
        <v>1</v>
      </c>
      <c r="U9" s="19">
        <f t="shared" si="6"/>
        <v>0</v>
      </c>
      <c r="V9" s="19">
        <f t="shared" si="7"/>
        <v>1</v>
      </c>
      <c r="W9" s="20">
        <f t="shared" si="7"/>
        <v>0</v>
      </c>
    </row>
    <row r="10" spans="1:23" ht="20.149999999999999" customHeight="1" x14ac:dyDescent="0.4">
      <c r="A10" s="21" t="s">
        <v>11</v>
      </c>
      <c r="B10" s="66"/>
      <c r="C10" s="24">
        <v>45</v>
      </c>
      <c r="D10" s="25">
        <v>39</v>
      </c>
      <c r="E10" s="39"/>
      <c r="F10" s="23"/>
      <c r="G10" s="24">
        <v>45</v>
      </c>
      <c r="H10" s="25">
        <v>45</v>
      </c>
      <c r="I10" s="24">
        <v>45</v>
      </c>
      <c r="J10" s="25">
        <v>45</v>
      </c>
      <c r="K10" s="24">
        <v>45</v>
      </c>
      <c r="L10" s="25">
        <v>45</v>
      </c>
      <c r="M10" s="64"/>
      <c r="N10" s="40">
        <f t="shared" si="4"/>
        <v>1</v>
      </c>
      <c r="O10" s="29">
        <f t="shared" si="4"/>
        <v>0</v>
      </c>
      <c r="P10" s="41"/>
      <c r="Q10" s="28"/>
      <c r="R10" s="29">
        <f t="shared" si="5"/>
        <v>1</v>
      </c>
      <c r="S10" s="29">
        <f t="shared" si="5"/>
        <v>1</v>
      </c>
      <c r="T10" s="29">
        <f t="shared" si="6"/>
        <v>1</v>
      </c>
      <c r="U10" s="29">
        <f t="shared" si="6"/>
        <v>1</v>
      </c>
      <c r="V10" s="29">
        <f t="shared" si="7"/>
        <v>1</v>
      </c>
      <c r="W10" s="30">
        <f t="shared" si="7"/>
        <v>1</v>
      </c>
    </row>
    <row r="11" spans="1:23" ht="20.149999999999999" customHeight="1" x14ac:dyDescent="0.4">
      <c r="A11" s="6" t="s">
        <v>9</v>
      </c>
      <c r="B11" s="65" t="s">
        <v>5</v>
      </c>
      <c r="C11" s="9">
        <v>45</v>
      </c>
      <c r="D11" s="10">
        <v>42</v>
      </c>
      <c r="E11" s="9">
        <v>45</v>
      </c>
      <c r="F11" s="10">
        <v>35</v>
      </c>
      <c r="G11" s="31"/>
      <c r="H11" s="32"/>
      <c r="I11" s="9">
        <v>45</v>
      </c>
      <c r="J11" s="10">
        <v>43</v>
      </c>
      <c r="K11" s="9">
        <v>41</v>
      </c>
      <c r="L11" s="10">
        <v>36</v>
      </c>
      <c r="M11" s="62">
        <f>SUM(N11:W11)+SUM(N12:W12)+SUM(N13:W13)</f>
        <v>10</v>
      </c>
      <c r="N11" s="33">
        <f t="shared" ref="N11:O13" si="8">IF(C11&gt;G5,1,0)</f>
        <v>1</v>
      </c>
      <c r="O11" s="13">
        <f t="shared" si="8"/>
        <v>0</v>
      </c>
      <c r="P11" s="13">
        <f t="shared" ref="P11:Q13" si="9">IF(E11&gt;G8,1,0)</f>
        <v>1</v>
      </c>
      <c r="Q11" s="13">
        <f t="shared" si="9"/>
        <v>0</v>
      </c>
      <c r="R11" s="34"/>
      <c r="S11" s="35"/>
      <c r="T11" s="13">
        <f t="shared" ref="T11:U13" si="10">IF(I11&gt;G14,1,0)</f>
        <v>1</v>
      </c>
      <c r="U11" s="13">
        <f t="shared" si="10"/>
        <v>0</v>
      </c>
      <c r="V11" s="13">
        <f t="shared" ref="V11:W13" si="11">IF(K11&gt;G17,1,0)</f>
        <v>0</v>
      </c>
      <c r="W11" s="14">
        <f t="shared" si="11"/>
        <v>0</v>
      </c>
    </row>
    <row r="12" spans="1:23" ht="20.149999999999999" customHeight="1" x14ac:dyDescent="0.4">
      <c r="A12" s="15" t="s">
        <v>10</v>
      </c>
      <c r="B12" s="66"/>
      <c r="C12" s="18">
        <v>40</v>
      </c>
      <c r="D12" s="17">
        <v>28</v>
      </c>
      <c r="E12" s="18">
        <v>45</v>
      </c>
      <c r="F12" s="17">
        <v>36</v>
      </c>
      <c r="G12" s="36"/>
      <c r="H12" s="8"/>
      <c r="I12" s="18">
        <v>45</v>
      </c>
      <c r="J12" s="17">
        <v>31</v>
      </c>
      <c r="K12" s="18">
        <v>45</v>
      </c>
      <c r="L12" s="17">
        <v>45</v>
      </c>
      <c r="M12" s="63"/>
      <c r="N12" s="37">
        <f t="shared" si="8"/>
        <v>0</v>
      </c>
      <c r="O12" s="19">
        <f t="shared" si="8"/>
        <v>0</v>
      </c>
      <c r="P12" s="19">
        <f t="shared" si="9"/>
        <v>1</v>
      </c>
      <c r="Q12" s="19">
        <f t="shared" si="9"/>
        <v>0</v>
      </c>
      <c r="R12" s="38"/>
      <c r="S12" s="12"/>
      <c r="T12" s="19">
        <f t="shared" si="10"/>
        <v>1</v>
      </c>
      <c r="U12" s="19">
        <f t="shared" si="10"/>
        <v>0</v>
      </c>
      <c r="V12" s="19">
        <f t="shared" si="11"/>
        <v>1</v>
      </c>
      <c r="W12" s="20">
        <f t="shared" si="11"/>
        <v>1</v>
      </c>
    </row>
    <row r="13" spans="1:23" ht="20.149999999999999" customHeight="1" x14ac:dyDescent="0.4">
      <c r="A13" s="21" t="s">
        <v>11</v>
      </c>
      <c r="B13" s="66"/>
      <c r="C13" s="24">
        <v>42</v>
      </c>
      <c r="D13" s="25">
        <v>29</v>
      </c>
      <c r="E13" s="24">
        <v>41</v>
      </c>
      <c r="F13" s="25">
        <v>42</v>
      </c>
      <c r="G13" s="39"/>
      <c r="H13" s="23"/>
      <c r="I13" s="24">
        <v>45</v>
      </c>
      <c r="J13" s="25">
        <v>45</v>
      </c>
      <c r="K13" s="24">
        <v>45</v>
      </c>
      <c r="L13" s="25">
        <v>35</v>
      </c>
      <c r="M13" s="64"/>
      <c r="N13" s="40">
        <f t="shared" si="8"/>
        <v>0</v>
      </c>
      <c r="O13" s="29">
        <f t="shared" si="8"/>
        <v>0</v>
      </c>
      <c r="P13" s="29">
        <f t="shared" si="9"/>
        <v>0</v>
      </c>
      <c r="Q13" s="29">
        <f t="shared" si="9"/>
        <v>0</v>
      </c>
      <c r="R13" s="41"/>
      <c r="S13" s="28"/>
      <c r="T13" s="29">
        <f t="shared" si="10"/>
        <v>1</v>
      </c>
      <c r="U13" s="29">
        <f t="shared" si="10"/>
        <v>1</v>
      </c>
      <c r="V13" s="29">
        <f t="shared" si="11"/>
        <v>1</v>
      </c>
      <c r="W13" s="30">
        <f t="shared" si="11"/>
        <v>0</v>
      </c>
    </row>
    <row r="14" spans="1:23" ht="20.149999999999999" customHeight="1" x14ac:dyDescent="0.4">
      <c r="A14" s="6" t="s">
        <v>9</v>
      </c>
      <c r="B14" s="65" t="s">
        <v>6</v>
      </c>
      <c r="C14" s="9">
        <v>32</v>
      </c>
      <c r="D14" s="10">
        <v>39</v>
      </c>
      <c r="E14" s="9">
        <v>28</v>
      </c>
      <c r="F14" s="10">
        <v>41</v>
      </c>
      <c r="G14" s="9">
        <v>29</v>
      </c>
      <c r="H14" s="10">
        <v>45</v>
      </c>
      <c r="I14" s="31"/>
      <c r="J14" s="32"/>
      <c r="K14" s="9">
        <v>16</v>
      </c>
      <c r="L14" s="10">
        <v>43</v>
      </c>
      <c r="M14" s="62">
        <f>SUM(N14:W14)+SUM(N15:W15)+SUM(N16:W16)</f>
        <v>6</v>
      </c>
      <c r="N14" s="33">
        <f t="shared" ref="N14:O16" si="12">IF(C14&gt;I5,1,0)</f>
        <v>0</v>
      </c>
      <c r="O14" s="13">
        <f t="shared" si="12"/>
        <v>0</v>
      </c>
      <c r="P14" s="13">
        <f t="shared" ref="P14:Q16" si="13">IF(E14&gt;I8,1,0)</f>
        <v>0</v>
      </c>
      <c r="Q14" s="13">
        <f t="shared" si="13"/>
        <v>0</v>
      </c>
      <c r="R14" s="13">
        <f t="shared" ref="R14:S16" si="14">IF(G14&gt;I11,1,0)</f>
        <v>0</v>
      </c>
      <c r="S14" s="13">
        <f t="shared" si="14"/>
        <v>1</v>
      </c>
      <c r="T14" s="34"/>
      <c r="U14" s="35"/>
      <c r="V14" s="13">
        <f t="shared" ref="V14:W16" si="15">IF(K14&gt;I17,1,0)</f>
        <v>0</v>
      </c>
      <c r="W14" s="14">
        <f t="shared" si="15"/>
        <v>1</v>
      </c>
    </row>
    <row r="15" spans="1:23" ht="20.149999999999999" customHeight="1" x14ac:dyDescent="0.4">
      <c r="A15" s="15" t="s">
        <v>10</v>
      </c>
      <c r="B15" s="66"/>
      <c r="C15" s="18">
        <v>24</v>
      </c>
      <c r="D15" s="17">
        <v>33</v>
      </c>
      <c r="E15" s="18">
        <v>25</v>
      </c>
      <c r="F15" s="17">
        <v>44</v>
      </c>
      <c r="G15" s="18">
        <v>40</v>
      </c>
      <c r="H15" s="17">
        <v>45</v>
      </c>
      <c r="I15" s="36"/>
      <c r="J15" s="8"/>
      <c r="K15" s="18">
        <v>42</v>
      </c>
      <c r="L15" s="17">
        <v>45</v>
      </c>
      <c r="M15" s="63"/>
      <c r="N15" s="37">
        <f t="shared" si="12"/>
        <v>0</v>
      </c>
      <c r="O15" s="19">
        <f t="shared" si="12"/>
        <v>0</v>
      </c>
      <c r="P15" s="19">
        <f t="shared" si="13"/>
        <v>0</v>
      </c>
      <c r="Q15" s="19">
        <f t="shared" si="13"/>
        <v>1</v>
      </c>
      <c r="R15" s="19">
        <f t="shared" si="14"/>
        <v>0</v>
      </c>
      <c r="S15" s="19">
        <f t="shared" si="14"/>
        <v>1</v>
      </c>
      <c r="T15" s="38"/>
      <c r="U15" s="12"/>
      <c r="V15" s="19">
        <f t="shared" si="15"/>
        <v>0</v>
      </c>
      <c r="W15" s="20">
        <f t="shared" si="15"/>
        <v>1</v>
      </c>
    </row>
    <row r="16" spans="1:23" ht="20.149999999999999" customHeight="1" x14ac:dyDescent="0.4">
      <c r="A16" s="21" t="s">
        <v>11</v>
      </c>
      <c r="B16" s="66"/>
      <c r="C16" s="24">
        <v>41</v>
      </c>
      <c r="D16" s="25">
        <v>0</v>
      </c>
      <c r="E16" s="24">
        <v>32</v>
      </c>
      <c r="F16" s="25">
        <v>0</v>
      </c>
      <c r="G16" s="24">
        <v>44</v>
      </c>
      <c r="H16" s="25">
        <v>0</v>
      </c>
      <c r="I16" s="39"/>
      <c r="J16" s="23"/>
      <c r="K16" s="24">
        <v>45</v>
      </c>
      <c r="L16" s="25">
        <v>0</v>
      </c>
      <c r="M16" s="64"/>
      <c r="N16" s="40">
        <f t="shared" si="12"/>
        <v>0</v>
      </c>
      <c r="O16" s="29">
        <f t="shared" si="12"/>
        <v>0</v>
      </c>
      <c r="P16" s="29">
        <f t="shared" si="13"/>
        <v>0</v>
      </c>
      <c r="Q16" s="29">
        <f t="shared" si="13"/>
        <v>0</v>
      </c>
      <c r="R16" s="29">
        <f t="shared" si="14"/>
        <v>0</v>
      </c>
      <c r="S16" s="29">
        <f t="shared" si="14"/>
        <v>0</v>
      </c>
      <c r="T16" s="41"/>
      <c r="U16" s="28"/>
      <c r="V16" s="29">
        <f t="shared" si="15"/>
        <v>1</v>
      </c>
      <c r="W16" s="30">
        <f t="shared" si="15"/>
        <v>0</v>
      </c>
    </row>
    <row r="17" spans="1:23" ht="20.149999999999999" customHeight="1" x14ac:dyDescent="0.4">
      <c r="A17" s="6" t="s">
        <v>9</v>
      </c>
      <c r="B17" s="65" t="s">
        <v>7</v>
      </c>
      <c r="C17" s="9">
        <v>45</v>
      </c>
      <c r="D17" s="10">
        <v>42</v>
      </c>
      <c r="E17" s="9">
        <v>45</v>
      </c>
      <c r="F17" s="10">
        <v>44</v>
      </c>
      <c r="G17" s="9">
        <v>45</v>
      </c>
      <c r="H17" s="10">
        <v>45</v>
      </c>
      <c r="I17" s="9">
        <v>45</v>
      </c>
      <c r="J17" s="10">
        <v>41</v>
      </c>
      <c r="K17" s="31"/>
      <c r="L17" s="32"/>
      <c r="M17" s="62">
        <f>SUM(N17:W17)+SUM(N18:W18)+SUM(N19:W19)</f>
        <v>9</v>
      </c>
      <c r="N17" s="33">
        <f t="shared" ref="N17:O19" si="16">IF(C17&gt;K5,1,0)</f>
        <v>1</v>
      </c>
      <c r="O17" s="13">
        <f t="shared" si="16"/>
        <v>0</v>
      </c>
      <c r="P17" s="13">
        <f t="shared" ref="P17:Q19" si="17">IF(E17&gt;K8,1,0)</f>
        <v>1</v>
      </c>
      <c r="Q17" s="13">
        <f t="shared" si="17"/>
        <v>1</v>
      </c>
      <c r="R17" s="13">
        <f t="shared" ref="R17:S19" si="18">IF(G17&gt;K11,1,0)</f>
        <v>1</v>
      </c>
      <c r="S17" s="13">
        <f t="shared" si="18"/>
        <v>1</v>
      </c>
      <c r="T17" s="13">
        <f t="shared" ref="T17:U19" si="19">IF(I17&gt;K14,1,0)</f>
        <v>1</v>
      </c>
      <c r="U17" s="13">
        <f t="shared" si="19"/>
        <v>0</v>
      </c>
      <c r="V17" s="34"/>
      <c r="W17" s="42"/>
    </row>
    <row r="18" spans="1:23" ht="20.149999999999999" customHeight="1" x14ac:dyDescent="0.4">
      <c r="A18" s="15" t="s">
        <v>10</v>
      </c>
      <c r="B18" s="66"/>
      <c r="C18" s="18">
        <v>18</v>
      </c>
      <c r="D18" s="17">
        <v>0</v>
      </c>
      <c r="E18" s="18">
        <v>36</v>
      </c>
      <c r="F18" s="17">
        <v>0</v>
      </c>
      <c r="G18" s="18">
        <v>36</v>
      </c>
      <c r="H18" s="17">
        <v>0</v>
      </c>
      <c r="I18" s="18">
        <v>45</v>
      </c>
      <c r="J18" s="17">
        <v>0</v>
      </c>
      <c r="K18" s="36"/>
      <c r="L18" s="8"/>
      <c r="M18" s="63"/>
      <c r="N18" s="37">
        <f t="shared" si="16"/>
        <v>0</v>
      </c>
      <c r="O18" s="19">
        <f t="shared" si="16"/>
        <v>0</v>
      </c>
      <c r="P18" s="19">
        <f t="shared" si="17"/>
        <v>0</v>
      </c>
      <c r="Q18" s="19">
        <f t="shared" si="17"/>
        <v>0</v>
      </c>
      <c r="R18" s="19">
        <f t="shared" si="18"/>
        <v>0</v>
      </c>
      <c r="S18" s="19">
        <f t="shared" si="18"/>
        <v>0</v>
      </c>
      <c r="T18" s="19">
        <f t="shared" si="19"/>
        <v>1</v>
      </c>
      <c r="U18" s="19">
        <f t="shared" si="19"/>
        <v>0</v>
      </c>
      <c r="V18" s="38"/>
      <c r="W18" s="2"/>
    </row>
    <row r="19" spans="1:23" ht="20.149999999999999" customHeight="1" x14ac:dyDescent="0.4">
      <c r="A19" s="21" t="s">
        <v>11</v>
      </c>
      <c r="B19" s="66"/>
      <c r="C19" s="24">
        <v>24</v>
      </c>
      <c r="D19" s="25">
        <v>29</v>
      </c>
      <c r="E19" s="24">
        <v>15</v>
      </c>
      <c r="F19" s="25">
        <v>30</v>
      </c>
      <c r="G19" s="24">
        <v>30</v>
      </c>
      <c r="H19" s="25">
        <v>45</v>
      </c>
      <c r="I19" s="24">
        <v>31</v>
      </c>
      <c r="J19" s="25">
        <v>45</v>
      </c>
      <c r="K19" s="36"/>
      <c r="L19" s="8"/>
      <c r="M19" s="64"/>
      <c r="N19" s="40">
        <f t="shared" si="16"/>
        <v>0</v>
      </c>
      <c r="O19" s="29">
        <f t="shared" si="16"/>
        <v>0</v>
      </c>
      <c r="P19" s="29">
        <f t="shared" si="17"/>
        <v>0</v>
      </c>
      <c r="Q19" s="29">
        <f t="shared" si="17"/>
        <v>0</v>
      </c>
      <c r="R19" s="29">
        <f t="shared" si="18"/>
        <v>0</v>
      </c>
      <c r="S19" s="29">
        <f t="shared" si="18"/>
        <v>1</v>
      </c>
      <c r="T19" s="29">
        <f t="shared" si="19"/>
        <v>0</v>
      </c>
      <c r="U19" s="29">
        <f t="shared" si="19"/>
        <v>1</v>
      </c>
      <c r="V19" s="38"/>
      <c r="W19" s="2"/>
    </row>
    <row r="20" spans="1:23" ht="20.149999999999999" customHeight="1" x14ac:dyDescent="0.4">
      <c r="A20" s="42"/>
      <c r="B20" s="2"/>
      <c r="C20" s="43"/>
      <c r="D20" s="43"/>
      <c r="E20" s="43"/>
      <c r="F20" s="43"/>
      <c r="G20" s="43"/>
      <c r="H20" s="43"/>
      <c r="I20" s="43"/>
      <c r="J20" s="43"/>
      <c r="K20" s="42"/>
      <c r="L20" s="42"/>
      <c r="M20" s="43">
        <f>SUM(M5:M19)</f>
        <v>59</v>
      </c>
      <c r="N20" s="42"/>
      <c r="O20" s="42"/>
      <c r="P20" s="42"/>
      <c r="Q20" s="42"/>
      <c r="R20" s="42"/>
      <c r="S20" s="42"/>
      <c r="T20" s="42"/>
      <c r="U20" s="42"/>
      <c r="V20" s="2"/>
      <c r="W20" s="2"/>
    </row>
  </sheetData>
  <mergeCells count="15">
    <mergeCell ref="M17:M19"/>
    <mergeCell ref="B17:B19"/>
    <mergeCell ref="K4:L4"/>
    <mergeCell ref="C4:D4"/>
    <mergeCell ref="B8:B10"/>
    <mergeCell ref="M8:M10"/>
    <mergeCell ref="E4:F4"/>
    <mergeCell ref="B5:B7"/>
    <mergeCell ref="M5:M7"/>
    <mergeCell ref="G4:H4"/>
    <mergeCell ref="B14:B16"/>
    <mergeCell ref="M14:M16"/>
    <mergeCell ref="B11:B13"/>
    <mergeCell ref="M11:M13"/>
    <mergeCell ref="I4:J4"/>
  </mergeCells>
  <pageMargins left="1" right="1" top="1" bottom="1" header="0.25" footer="0.25"/>
  <pageSetup scale="59" orientation="portrait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H7"/>
  <sheetViews>
    <sheetView showGridLines="0" workbookViewId="0">
      <selection activeCell="G6" sqref="G6"/>
    </sheetView>
  </sheetViews>
  <sheetFormatPr defaultColWidth="6.64453125" defaultRowHeight="15" customHeight="1" x14ac:dyDescent="0.4"/>
  <cols>
    <col min="1" max="2" width="6.87890625" style="44" customWidth="1"/>
    <col min="3" max="4" width="6.87890625" style="45" customWidth="1"/>
    <col min="5" max="5" width="6.87890625" style="44" customWidth="1"/>
    <col min="6" max="8" width="6.87890625" style="45" customWidth="1"/>
    <col min="9" max="9" width="6.87890625" style="44" customWidth="1"/>
    <col min="10" max="11" width="6.87890625" style="45" customWidth="1"/>
    <col min="12" max="12" width="6.87890625" style="44" customWidth="1"/>
    <col min="13" max="15" width="6.87890625" style="45" customWidth="1"/>
    <col min="16" max="16" width="6.87890625" style="44" customWidth="1"/>
    <col min="17" max="18" width="6.87890625" style="45" customWidth="1"/>
    <col min="19" max="19" width="6.87890625" style="48" customWidth="1"/>
    <col min="20" max="21" width="6.64453125" style="48" customWidth="1"/>
    <col min="22" max="268" width="6.64453125" style="44" customWidth="1"/>
  </cols>
  <sheetData>
    <row r="1" spans="1:268" ht="14.15" customHeight="1" x14ac:dyDescent="0.4">
      <c r="A1" s="51"/>
      <c r="B1" s="52" t="s">
        <v>12</v>
      </c>
      <c r="C1" s="52"/>
      <c r="D1" s="52"/>
      <c r="E1" s="52" t="s">
        <v>13</v>
      </c>
      <c r="F1" s="52"/>
      <c r="G1" s="52"/>
      <c r="H1" s="52"/>
      <c r="I1" s="52" t="s">
        <v>14</v>
      </c>
      <c r="J1" s="52"/>
      <c r="K1" s="52"/>
      <c r="L1" s="52" t="s">
        <v>15</v>
      </c>
      <c r="M1" s="52"/>
      <c r="N1" s="52"/>
      <c r="O1" s="52"/>
      <c r="P1" s="52" t="s">
        <v>16</v>
      </c>
      <c r="Q1" s="52"/>
      <c r="R1" s="52"/>
      <c r="S1" s="53" t="s">
        <v>17</v>
      </c>
      <c r="T1" s="49"/>
      <c r="U1" s="49"/>
    </row>
    <row r="2" spans="1:268" ht="14.15" customHeight="1" x14ac:dyDescent="0.4">
      <c r="A2" s="51"/>
      <c r="B2" s="54" t="s">
        <v>18</v>
      </c>
      <c r="C2" s="54" t="s">
        <v>19</v>
      </c>
      <c r="D2" s="59" t="s">
        <v>20</v>
      </c>
      <c r="E2" s="54" t="s">
        <v>18</v>
      </c>
      <c r="F2" s="54" t="s">
        <v>19</v>
      </c>
      <c r="G2" s="59" t="s">
        <v>20</v>
      </c>
      <c r="H2" s="59" t="s">
        <v>21</v>
      </c>
      <c r="I2" s="54" t="s">
        <v>18</v>
      </c>
      <c r="J2" s="54" t="s">
        <v>19</v>
      </c>
      <c r="K2" s="59" t="s">
        <v>20</v>
      </c>
      <c r="L2" s="54" t="s">
        <v>18</v>
      </c>
      <c r="M2" s="54" t="s">
        <v>19</v>
      </c>
      <c r="N2" s="59" t="s">
        <v>20</v>
      </c>
      <c r="O2" s="59" t="s">
        <v>21</v>
      </c>
      <c r="P2" s="54" t="s">
        <v>18</v>
      </c>
      <c r="Q2" s="54" t="s">
        <v>19</v>
      </c>
      <c r="R2" s="59" t="s">
        <v>20</v>
      </c>
      <c r="S2" s="53" t="s">
        <v>18</v>
      </c>
      <c r="T2" s="49" t="s">
        <v>19</v>
      </c>
      <c r="U2" s="61" t="s">
        <v>20</v>
      </c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  <c r="IW2" s="45"/>
      <c r="IX2" s="45"/>
      <c r="IY2" s="45"/>
      <c r="IZ2" s="45"/>
      <c r="JA2" s="45"/>
      <c r="JB2" s="45"/>
      <c r="JC2" s="45"/>
      <c r="JD2" s="45"/>
      <c r="JE2" s="45"/>
      <c r="JF2" s="45"/>
      <c r="JG2" s="45"/>
      <c r="JH2" s="45"/>
    </row>
    <row r="3" spans="1:268" s="47" customFormat="1" ht="14.15" customHeight="1" x14ac:dyDescent="0.35">
      <c r="A3" s="55" t="s">
        <v>3</v>
      </c>
      <c r="B3" s="56">
        <f>Sheet1!N5+Sheet1!P5+Sheet1!R5+Sheet1!T5+Sheet1!V5</f>
        <v>2</v>
      </c>
      <c r="C3" s="56">
        <f>Sheet1!C5+Sheet1!E5+Sheet1!G5+Sheet1!I5+Sheet1!K5-Sheet1!C5-Sheet1!C8-Sheet1!C11-Sheet1!C14-Sheet1!C17</f>
        <v>12</v>
      </c>
      <c r="D3" s="60">
        <f>RANK(B3,B$3:B$7)</f>
        <v>3</v>
      </c>
      <c r="E3" s="56">
        <f>Sheet1!O5+Sheet1!Q5+Sheet1!S5+Sheet1!U5+Sheet1!W5</f>
        <v>4</v>
      </c>
      <c r="F3" s="56">
        <f>Sheet1!F5+Sheet1!H5+Sheet1!J5+Sheet1!L5-Sheet1!D8-Sheet1!D11-Sheet1!D14-Sheet1!D17</f>
        <v>17</v>
      </c>
      <c r="G3" s="60">
        <f>RANK(E3,E$3:E$7)</f>
        <v>1</v>
      </c>
      <c r="H3" s="60">
        <v>1</v>
      </c>
      <c r="I3" s="57">
        <f>Sheet1!N6+Sheet1!P6+Sheet1!R6+Sheet1!T6+Sheet1!V6</f>
        <v>4</v>
      </c>
      <c r="J3" s="56">
        <f>Sheet1!E6+Sheet1!G6+Sheet1!I6+Sheet1!K6-Sheet1!C9-Sheet1!C12-Sheet1!C15-Sheet1!C18</f>
        <v>66</v>
      </c>
      <c r="K3" s="60">
        <f>RANK(I3,I$3:I$7)</f>
        <v>1</v>
      </c>
      <c r="L3" s="57">
        <f>Sheet1!O6+Sheet1!Q6+Sheet1!S6+Sheet1!U6+Sheet1!W6</f>
        <v>4</v>
      </c>
      <c r="M3" s="56">
        <f>Sheet1!F6+Sheet1!H6+Sheet1!J6+Sheet1!L6-Sheet1!D9-Sheet1!D12-Sheet1!D15-Sheet1!D18</f>
        <v>81</v>
      </c>
      <c r="N3" s="60">
        <f>RANK(L3,L$3:L$7)</f>
        <v>1</v>
      </c>
      <c r="O3" s="60">
        <v>1</v>
      </c>
      <c r="P3" s="57">
        <f>Sheet1!N7+Sheet1!P7+Sheet1!R7+Sheet1!T7+Sheet1!V7</f>
        <v>3</v>
      </c>
      <c r="Q3" s="56">
        <f>Sheet1!E7+Sheet1!G7+Sheet1!I7+Sheet1!K7-Sheet1!C10-Sheet1!C13-Sheet1!C16-Sheet1!C19</f>
        <v>21</v>
      </c>
      <c r="R3" s="60">
        <f>RANK(P3,P$3:P$7)</f>
        <v>2</v>
      </c>
      <c r="S3" s="58">
        <f>Sheet1!O7+Sheet1!Q7+Sheet1!S7+Sheet1!U7+Sheet1!W7</f>
        <v>4</v>
      </c>
      <c r="T3" s="50">
        <f>Sheet1!F7+Sheet1!H7+Sheet1!J7+Sheet1!L7-Sheet1!D10-Sheet1!D13-Sheet1!D16-Sheet1!D19</f>
        <v>83</v>
      </c>
      <c r="U3" s="61">
        <f>RANK(S3,S$3:S$7)</f>
        <v>1</v>
      </c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  <c r="IW3" s="46"/>
      <c r="IX3" s="46"/>
      <c r="IY3" s="46"/>
      <c r="IZ3" s="46"/>
      <c r="JA3" s="46"/>
      <c r="JB3" s="46"/>
      <c r="JC3" s="46"/>
      <c r="JD3" s="46"/>
      <c r="JE3" s="46"/>
      <c r="JF3" s="46"/>
      <c r="JG3" s="46"/>
      <c r="JH3" s="46"/>
    </row>
    <row r="4" spans="1:268" s="47" customFormat="1" ht="14.15" customHeight="1" x14ac:dyDescent="0.35">
      <c r="A4" s="55" t="s">
        <v>4</v>
      </c>
      <c r="B4" s="56">
        <f>Sheet1!N8+Sheet1!P8+Sheet1!R8+Sheet1!T8+Sheet1!V8</f>
        <v>1</v>
      </c>
      <c r="C4" s="56">
        <f>Sheet1!C8+Sheet1!G8+Sheet1!I8+Sheet1!K8-Sheet1!E5-Sheet1!E11-Sheet1!E14-Sheet1!E17</f>
        <v>-17</v>
      </c>
      <c r="D4" s="60">
        <f t="shared" ref="D4:D7" si="0">RANK(B4,B$3:B$7)</f>
        <v>4</v>
      </c>
      <c r="E4" s="56">
        <f>Sheet1!O8+Sheet1!Q8+Sheet1!S8+Sheet1!U8+Sheet1!W8</f>
        <v>2</v>
      </c>
      <c r="F4" s="56">
        <f>Sheet1!D8+Sheet1!H8+Sheet1!J8+Sheet1!L8-Sheet1!F5-Sheet1!F11-Sheet1!F14-Sheet1!F17</f>
        <v>4</v>
      </c>
      <c r="G4" s="60">
        <f t="shared" ref="G4:G7" si="1">RANK(E4,E$3:E$7)</f>
        <v>2</v>
      </c>
      <c r="H4" s="60">
        <v>3</v>
      </c>
      <c r="I4" s="57">
        <f>Sheet1!N9+Sheet1!P9+Sheet1!R9+Sheet1!T9+Sheet1!V9</f>
        <v>2</v>
      </c>
      <c r="J4" s="56">
        <f>Sheet1!C9+Sheet1!G9+Sheet1!I9+Sheet1!K9-Sheet1!E6-Sheet1!E12-Sheet1!E15-Sheet1!E18</f>
        <v>8</v>
      </c>
      <c r="K4" s="60">
        <f t="shared" ref="K4:K7" si="2">RANK(I4,I$3:I$7)</f>
        <v>3</v>
      </c>
      <c r="L4" s="57">
        <f>Sheet1!O9+Sheet1!Q9+Sheet1!S9+Sheet1!U9+Sheet1!W9</f>
        <v>1</v>
      </c>
      <c r="M4" s="56">
        <f>Sheet1!D9+Sheet1!H9+Sheet1!J9+Sheet1!L9-Sheet1!F6-Sheet1!F12-Sheet1!F15-Sheet1!F18</f>
        <v>-11</v>
      </c>
      <c r="N4" s="60">
        <f t="shared" ref="N4:N7" si="3">RANK(L4,L$3:L$7)</f>
        <v>3</v>
      </c>
      <c r="O4" s="60">
        <v>4</v>
      </c>
      <c r="P4" s="57">
        <f>Sheet1!N10+Sheet1!P10+Sheet1!R10+Sheet1!T10+Sheet1!V10</f>
        <v>4</v>
      </c>
      <c r="Q4" s="56">
        <f>Sheet1!C10+Sheet1!G10+Sheet1!I10+Sheet1!K10-Sheet1!E7-Sheet1!E13-Sheet1!E16-Sheet1!E19</f>
        <v>54</v>
      </c>
      <c r="R4" s="60">
        <f t="shared" ref="R4:R7" si="4">RANK(P4,P$3:P$7)</f>
        <v>1</v>
      </c>
      <c r="S4" s="58">
        <f>Sheet1!O10+Sheet1!Q10+Sheet1!S10+Sheet1!U10+Sheet1!W10</f>
        <v>3</v>
      </c>
      <c r="T4" s="50">
        <f>Sheet1!D10+Sheet1!H10+Sheet1!J10+Sheet1!L10-Sheet1!F7-Sheet1!F13-Sheet1!F16-Sheet1!F19</f>
        <v>57</v>
      </c>
      <c r="U4" s="61">
        <f t="shared" ref="U4:U7" si="5">RANK(S4,S$3:S$7)</f>
        <v>2</v>
      </c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  <c r="IW4" s="46"/>
      <c r="IX4" s="46"/>
      <c r="IY4" s="46"/>
      <c r="IZ4" s="46"/>
      <c r="JA4" s="46"/>
      <c r="JB4" s="46"/>
      <c r="JC4" s="46"/>
      <c r="JD4" s="46"/>
      <c r="JE4" s="46"/>
      <c r="JF4" s="46"/>
      <c r="JG4" s="46"/>
      <c r="JH4" s="46"/>
    </row>
    <row r="5" spans="1:268" s="47" customFormat="1" ht="14.15" customHeight="1" x14ac:dyDescent="0.35">
      <c r="A5" s="55" t="s">
        <v>5</v>
      </c>
      <c r="B5" s="56">
        <f>Sheet1!N11+Sheet1!P11+Sheet1!R11+Sheet1!T11+Sheet1!V11</f>
        <v>3</v>
      </c>
      <c r="C5" s="56">
        <f>Sheet1!C11+Sheet1!E11+Sheet1!I11+Sheet1!K11-Sheet1!G5-Sheet1!G8-Sheet1!G14-Sheet1!G17</f>
        <v>27</v>
      </c>
      <c r="D5" s="60">
        <f t="shared" si="0"/>
        <v>2</v>
      </c>
      <c r="E5" s="56">
        <f>Sheet1!O11+Sheet1!Q11+Sheet1!S11+Sheet1!U11+Sheet1!W11</f>
        <v>0</v>
      </c>
      <c r="F5" s="56">
        <f>Sheet1!D11+Sheet1!F11+Sheet1!J11+Sheet1!L11-Sheet1!H5-Sheet1!H8-Sheet1!H14-Sheet1!H17</f>
        <v>-24</v>
      </c>
      <c r="G5" s="60">
        <f t="shared" si="1"/>
        <v>5</v>
      </c>
      <c r="H5" s="60">
        <v>5</v>
      </c>
      <c r="I5" s="57">
        <f>Sheet1!N12+Sheet1!P12+Sheet1!R12+Sheet1!T12+Sheet1!V12</f>
        <v>3</v>
      </c>
      <c r="J5" s="56">
        <f>Sheet1!C12+Sheet1!E12+Sheet1!I12+Sheet1!K12-Sheet1!G6-Sheet1!G9-Sheet1!G15-Sheet1!G18</f>
        <v>17</v>
      </c>
      <c r="K5" s="60">
        <f t="shared" si="2"/>
        <v>2</v>
      </c>
      <c r="L5" s="57">
        <f>Sheet1!O12+Sheet1!Q12+Sheet1!S12+Sheet1!U12+Sheet1!W12</f>
        <v>1</v>
      </c>
      <c r="M5" s="56">
        <f>Sheet1!D12+Sheet1!F12+Sheet1!J12+Sheet1!L12-Sheet1!H6-Sheet1!H9-Sheet1!H15-Sheet1!H18</f>
        <v>6</v>
      </c>
      <c r="N5" s="60">
        <f t="shared" si="3"/>
        <v>3</v>
      </c>
      <c r="O5" s="60">
        <v>3</v>
      </c>
      <c r="P5" s="57">
        <f>Sheet1!N13+Sheet1!P13+Sheet1!R13+Sheet1!T13+Sheet1!V13</f>
        <v>2</v>
      </c>
      <c r="Q5" s="56">
        <f>Sheet1!C13+Sheet1!E13+Sheet1!I13+Sheet1!K13-Sheet1!G7-Sheet1!G10-Sheet1!G16-Sheet1!G19</f>
        <v>9</v>
      </c>
      <c r="R5" s="60">
        <f t="shared" si="4"/>
        <v>3</v>
      </c>
      <c r="S5" s="58">
        <f>Sheet1!O13+Sheet1!Q13+Sheet1!S13+Sheet1!U13+Sheet1!W13</f>
        <v>1</v>
      </c>
      <c r="T5" s="50">
        <f>Sheet1!D13+Sheet1!F13+Sheet1!J13+Sheet1!L13-Sheet1!H7-Sheet1!H10-Sheet1!H16-Sheet1!H19</f>
        <v>16</v>
      </c>
      <c r="U5" s="61">
        <f t="shared" si="5"/>
        <v>4</v>
      </c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  <c r="IU5" s="46"/>
      <c r="IV5" s="46"/>
      <c r="IW5" s="46"/>
      <c r="IX5" s="46"/>
      <c r="IY5" s="46"/>
      <c r="IZ5" s="46"/>
      <c r="JA5" s="46"/>
      <c r="JB5" s="46"/>
      <c r="JC5" s="46"/>
      <c r="JD5" s="46"/>
      <c r="JE5" s="46"/>
      <c r="JF5" s="46"/>
      <c r="JG5" s="46"/>
      <c r="JH5" s="46"/>
    </row>
    <row r="6" spans="1:268" s="47" customFormat="1" ht="14.15" customHeight="1" x14ac:dyDescent="0.35">
      <c r="A6" s="55" t="s">
        <v>6</v>
      </c>
      <c r="B6" s="56">
        <f>Sheet1!N14+Sheet1!P14+Sheet1!R14+Sheet1!T14+Sheet1!V14</f>
        <v>0</v>
      </c>
      <c r="C6" s="56">
        <f>Sheet1!C14+Sheet1!E14+Sheet1!G14+Sheet1!K14-Sheet1!I5-Sheet1!I8-Sheet1!I11-Sheet1!I17</f>
        <v>-75</v>
      </c>
      <c r="D6" s="60">
        <f t="shared" si="0"/>
        <v>5</v>
      </c>
      <c r="E6" s="56">
        <f>Sheet1!O14+Sheet1!Q14+Sheet1!S14+Sheet1!U14+Sheet1!W14</f>
        <v>2</v>
      </c>
      <c r="F6" s="56">
        <f>Sheet1!D14+Sheet1!F14+Sheet1!H14+Sheet1!L14-Sheet1!J5-Sheet1!J8-Sheet1!J11-Sheet1!J17</f>
        <v>-4</v>
      </c>
      <c r="G6" s="60">
        <f t="shared" si="1"/>
        <v>2</v>
      </c>
      <c r="H6" s="60">
        <v>4</v>
      </c>
      <c r="I6" s="57">
        <f>Sheet1!N15+Sheet1!P15+Sheet1!R15+Sheet1!T15+Sheet1!V15</f>
        <v>0</v>
      </c>
      <c r="J6" s="56">
        <f>Sheet1!C15+Sheet1!E15+Sheet1!G15+Sheet1!K15-Sheet1!I6-Sheet1!I9-Sheet1!I12-Sheet1!I18</f>
        <v>-49</v>
      </c>
      <c r="K6" s="60">
        <f t="shared" si="2"/>
        <v>5</v>
      </c>
      <c r="L6" s="57">
        <f>Sheet1!O15+Sheet1!Q15+Sheet1!S15+Sheet1!U15+Sheet1!W15</f>
        <v>3</v>
      </c>
      <c r="M6" s="56">
        <f>Sheet1!D15+Sheet1!F15+Sheet1!H15+Sheet1!L15-Sheet1!J6-Sheet1!J9-Sheet1!J12-Sheet1!J18</f>
        <v>59</v>
      </c>
      <c r="N6" s="60">
        <f t="shared" si="3"/>
        <v>2</v>
      </c>
      <c r="O6" s="60">
        <v>2</v>
      </c>
      <c r="P6" s="57">
        <f>Sheet1!N16+Sheet1!P16+Sheet1!R16+Sheet1!T16+Sheet1!V16</f>
        <v>1</v>
      </c>
      <c r="Q6" s="56">
        <f>Sheet1!C16+Sheet1!E16+Sheet1!G16+Sheet1!K16-Sheet1!I7-Sheet1!I10-Sheet1!I13-Sheet1!I19</f>
        <v>-4</v>
      </c>
      <c r="R6" s="60">
        <f t="shared" si="4"/>
        <v>4</v>
      </c>
      <c r="S6" s="58">
        <f>Sheet1!O16+Sheet1!Q16+Sheet1!S16+Sheet1!U16+Sheet1!W16</f>
        <v>0</v>
      </c>
      <c r="T6" s="50">
        <f>Sheet1!D16+Sheet1!F16+Sheet1!H16+Sheet1!L16-Sheet1!J7-Sheet1!J10-Sheet1!J13-Sheet1!J19</f>
        <v>-180</v>
      </c>
      <c r="U6" s="61">
        <f t="shared" si="5"/>
        <v>5</v>
      </c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  <c r="IV6" s="46"/>
      <c r="IW6" s="46"/>
      <c r="IX6" s="46"/>
      <c r="IY6" s="46"/>
      <c r="IZ6" s="46"/>
      <c r="JA6" s="46"/>
      <c r="JB6" s="46"/>
      <c r="JC6" s="46"/>
      <c r="JD6" s="46"/>
      <c r="JE6" s="46"/>
      <c r="JF6" s="46"/>
      <c r="JG6" s="46"/>
      <c r="JH6" s="46"/>
    </row>
    <row r="7" spans="1:268" s="47" customFormat="1" ht="14.15" customHeight="1" x14ac:dyDescent="0.35">
      <c r="A7" s="55" t="s">
        <v>7</v>
      </c>
      <c r="B7" s="56">
        <f>Sheet1!N17+Sheet1!P17+Sheet1!R17+Sheet1!T17+Sheet1!V17</f>
        <v>4</v>
      </c>
      <c r="C7" s="56">
        <f>Sheet1!C17+Sheet1!E17+Sheet1!G17+Sheet1!I17-Sheet1!K5-Sheet1!K8-Sheet1!K11-Sheet1!K14</f>
        <v>53</v>
      </c>
      <c r="D7" s="60">
        <f t="shared" si="0"/>
        <v>1</v>
      </c>
      <c r="E7" s="56">
        <f>Sheet1!O17+Sheet1!Q17+Sheet1!S17+Sheet1!U17+Sheet1!W17</f>
        <v>2</v>
      </c>
      <c r="F7" s="56">
        <f>Sheet1!D17+Sheet1!F17+Sheet1!H17+Sheet1!J17-Sheet1!L5-Sheet1!L8-Sheet1!L11-Sheet1!L14</f>
        <v>7</v>
      </c>
      <c r="G7" s="60">
        <f t="shared" si="1"/>
        <v>2</v>
      </c>
      <c r="H7" s="60">
        <v>2</v>
      </c>
      <c r="I7" s="57">
        <f>Sheet1!N18+Sheet1!P18+Sheet1!R18+Sheet1!T18+Sheet1!V18</f>
        <v>1</v>
      </c>
      <c r="J7" s="56">
        <f>Sheet1!C18+Sheet1!E18+Sheet1!G18+Sheet1!I18-Sheet1!K6-Sheet1!K9-Sheet1!K12-Sheet1!K15</f>
        <v>-42</v>
      </c>
      <c r="K7" s="60">
        <f t="shared" si="2"/>
        <v>4</v>
      </c>
      <c r="L7" s="57">
        <f>Sheet1!O18+Sheet1!Q18+Sheet1!S18+Sheet1!U18+Sheet1!W18</f>
        <v>0</v>
      </c>
      <c r="M7" s="56">
        <f>Sheet1!D18+Sheet1!F18+Sheet1!H18+Sheet1!J18-Sheet1!L6-Sheet1!L9-Sheet1!L12-Sheet1!L15</f>
        <v>-135</v>
      </c>
      <c r="N7" s="60">
        <f t="shared" si="3"/>
        <v>5</v>
      </c>
      <c r="O7" s="60">
        <v>5</v>
      </c>
      <c r="P7" s="57">
        <f>Sheet1!N19+Sheet1!P19+Sheet1!R19+Sheet1!T19+Sheet1!V19</f>
        <v>0</v>
      </c>
      <c r="Q7" s="56">
        <f>Sheet1!C19+Sheet1!E19+Sheet1!G19+Sheet1!I19-Sheet1!K7-Sheet1!K10-Sheet1!K13-Sheet1!K16</f>
        <v>-80</v>
      </c>
      <c r="R7" s="60">
        <f t="shared" si="4"/>
        <v>5</v>
      </c>
      <c r="S7" s="58">
        <f>Sheet1!O19+Sheet1!Q19+Sheet1!S19+Sheet1!U19+Sheet1!W19</f>
        <v>2</v>
      </c>
      <c r="T7" s="50">
        <f>Sheet1!D19+Sheet1!F19+Sheet1!H19+Sheet1!J19-Sheet1!L7-Sheet1!L10-Sheet1!L13-Sheet1!L16</f>
        <v>24</v>
      </c>
      <c r="U7" s="61">
        <f t="shared" si="5"/>
        <v>3</v>
      </c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</row>
  </sheetData>
  <pageMargins left="1" right="1" top="1" bottom="1" header="0.25" footer="0.25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Kian Ryan</dc:creator>
  <cp:lastModifiedBy>Ian</cp:lastModifiedBy>
  <cp:lastPrinted>2016-11-05T13:22:17Z</cp:lastPrinted>
  <dcterms:created xsi:type="dcterms:W3CDTF">2016-11-05T08:50:43Z</dcterms:created>
  <dcterms:modified xsi:type="dcterms:W3CDTF">2016-11-07T15:06:24Z</dcterms:modified>
</cp:coreProperties>
</file>